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11940"/>
  </bookViews>
  <sheets>
    <sheet name="Кроссворд 1" sheetId="4" r:id="rId1"/>
    <sheet name="Кроссворд 2" sheetId="3" r:id="rId2"/>
  </sheets>
  <calcPr calcId="124519"/>
</workbook>
</file>

<file path=xl/calcChain.xml><?xml version="1.0" encoding="utf-8"?>
<calcChain xmlns="http://schemas.openxmlformats.org/spreadsheetml/2006/main">
  <c r="AJ17" i="4"/>
  <c r="AJ16"/>
  <c r="AJ15"/>
  <c r="AJ14"/>
  <c r="AJ13"/>
  <c r="AF13"/>
  <c r="AE13"/>
  <c r="AD13"/>
  <c r="AC13"/>
  <c r="AB13"/>
  <c r="AA13"/>
  <c r="Z13"/>
  <c r="AJ12"/>
  <c r="AE12"/>
  <c r="AD12"/>
  <c r="AC12"/>
  <c r="AB12"/>
  <c r="AA12"/>
  <c r="Z12"/>
  <c r="Y12"/>
  <c r="AA11"/>
  <c r="AJ10"/>
  <c r="AD10"/>
  <c r="AC10"/>
  <c r="AB10"/>
  <c r="AA10"/>
  <c r="Z10"/>
  <c r="Y10"/>
  <c r="X10"/>
  <c r="W10"/>
  <c r="AJ9"/>
  <c r="AA9"/>
  <c r="AJ8"/>
  <c r="AA8"/>
  <c r="AJ7"/>
  <c r="AF7"/>
  <c r="AE7"/>
  <c r="AD7"/>
  <c r="AC7"/>
  <c r="AB7"/>
  <c r="AA7"/>
  <c r="Z7"/>
  <c r="AN6"/>
  <c r="AM6"/>
  <c r="AL6"/>
  <c r="AK6"/>
  <c r="AJ6"/>
  <c r="AI6"/>
  <c r="AH6"/>
  <c r="AG6"/>
  <c r="AF6"/>
  <c r="AE6"/>
  <c r="AD6"/>
  <c r="AC6"/>
  <c r="AB6"/>
  <c r="AA6"/>
  <c r="Z6"/>
  <c r="AJ5"/>
  <c r="AB5"/>
  <c r="AA5"/>
  <c r="Z5"/>
  <c r="Y5"/>
  <c r="X5"/>
  <c r="W5"/>
  <c r="AJ4"/>
  <c r="AD4"/>
  <c r="AC4"/>
  <c r="AB4"/>
  <c r="AA4"/>
  <c r="Z4"/>
  <c r="Y4"/>
  <c r="AA23" i="3"/>
  <c r="Z23"/>
  <c r="X23"/>
  <c r="W23"/>
  <c r="V23"/>
  <c r="T23"/>
  <c r="R23"/>
  <c r="Q23"/>
  <c r="P23"/>
  <c r="O23"/>
  <c r="U23"/>
  <c r="Y23"/>
  <c r="N23"/>
  <c r="T22"/>
  <c r="R22"/>
  <c r="Q22"/>
  <c r="P22"/>
  <c r="O22"/>
  <c r="N22"/>
  <c r="M22"/>
  <c r="K22"/>
  <c r="J22"/>
  <c r="I22"/>
  <c r="H22"/>
  <c r="G22"/>
  <c r="F22"/>
  <c r="E22"/>
  <c r="D22"/>
  <c r="L22"/>
  <c r="C22"/>
  <c r="AI21"/>
  <c r="AH21"/>
  <c r="AG21"/>
  <c r="AF21"/>
  <c r="AE21"/>
  <c r="AD21"/>
  <c r="AC21"/>
  <c r="AB21"/>
  <c r="Z21"/>
  <c r="Y21"/>
  <c r="X21"/>
  <c r="W21"/>
  <c r="V21"/>
  <c r="U21"/>
  <c r="T21"/>
  <c r="R21"/>
  <c r="Q21"/>
  <c r="P21"/>
  <c r="O21"/>
  <c r="N21"/>
  <c r="M21"/>
  <c r="L21"/>
  <c r="U19"/>
  <c r="T19"/>
  <c r="R19"/>
  <c r="Q19"/>
  <c r="P19"/>
  <c r="S22"/>
  <c r="S21"/>
  <c r="S20"/>
  <c r="S19"/>
  <c r="S23"/>
  <c r="S24"/>
  <c r="S18"/>
  <c r="S17"/>
</calcChain>
</file>

<file path=xl/comments1.xml><?xml version="1.0" encoding="utf-8"?>
<comments xmlns="http://schemas.openxmlformats.org/spreadsheetml/2006/main">
  <authors>
    <author>User</author>
  </authors>
  <commentList>
    <comment ref="E4" authorId="0">
      <text>
        <r>
          <rPr>
            <sz val="12"/>
            <color indexed="81"/>
            <rFont val="Tahoma"/>
            <family val="2"/>
            <charset val="204"/>
          </rPr>
          <t>По чем можно выполнять сортировку данных?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sz val="12"/>
            <color indexed="81"/>
            <rFont val="Tahoma"/>
            <family val="2"/>
            <charset val="204"/>
          </rPr>
          <t>Как называется алгоритм для упорядочения элементов в списке?</t>
        </r>
      </text>
    </comment>
    <comment ref="P4" authorId="0">
      <text>
        <r>
          <rPr>
            <sz val="12"/>
            <color indexed="81"/>
            <rFont val="Tahoma"/>
            <family val="2"/>
            <charset val="204"/>
          </rPr>
          <t>Как называется часть рабочего листа, которая должна быть выведена на печать?</t>
        </r>
      </text>
    </comment>
    <comment ref="C5" authorId="0">
      <text>
        <r>
          <rPr>
            <sz val="12"/>
            <color indexed="81"/>
            <rFont val="Tahoma"/>
            <family val="2"/>
            <charset val="204"/>
          </rPr>
          <t>Вместе с чем сохраняются критерии сортировки?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>
      <text>
        <r>
          <rPr>
            <sz val="12"/>
            <color indexed="81"/>
            <rFont val="Tahoma"/>
            <family val="2"/>
            <charset val="204"/>
          </rPr>
          <t>Что нужно сделать перед печатью таблицы?</t>
        </r>
      </text>
    </comment>
    <comment ref="F7" authorId="0">
      <text>
        <r>
          <rPr>
            <sz val="12"/>
            <color indexed="81"/>
            <rFont val="Tahoma"/>
            <family val="2"/>
            <charset val="204"/>
          </rPr>
          <t>К чему обычно применяют сортировку?</t>
        </r>
      </text>
    </comment>
    <comment ref="C10" authorId="0">
      <text>
        <r>
          <rPr>
            <sz val="12"/>
            <color indexed="81"/>
            <rFont val="Tahoma"/>
            <family val="2"/>
            <charset val="204"/>
          </rPr>
          <t>В каком формате должны быть сохранены числа?</t>
        </r>
      </text>
    </comment>
    <comment ref="E12" authorId="0">
      <text>
        <r>
          <rPr>
            <sz val="12"/>
            <color indexed="81"/>
            <rFont val="Tahoma"/>
            <family val="2"/>
            <charset val="204"/>
          </rPr>
          <t>Что нужно сделать чтобы выйти из печати?</t>
        </r>
      </text>
    </comment>
    <comment ref="F13" authorId="0">
      <text>
        <r>
          <rPr>
            <sz val="12"/>
            <color indexed="81"/>
            <rFont val="Tahoma"/>
            <family val="2"/>
            <charset val="204"/>
          </rPr>
          <t>Что рекомендуется использовать если необходимо сохранить параметры сортировки для периодического повторного применения при открытии книги?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S4" authorId="0">
      <text>
        <r>
          <rPr>
            <sz val="14"/>
            <color indexed="81"/>
            <rFont val="Tahoma"/>
            <family val="2"/>
            <charset val="204"/>
          </rPr>
          <t>Электронная ...</t>
        </r>
      </text>
    </comment>
  </commentList>
</comments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EEE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4" borderId="3" xfId="0" applyFont="1" applyFill="1" applyBorder="1"/>
    <xf numFmtId="0" fontId="1" fillId="4" borderId="6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9" xfId="0" applyFont="1" applyFill="1" applyBorder="1"/>
    <xf numFmtId="0" fontId="1" fillId="4" borderId="8" xfId="0" applyFont="1" applyFill="1" applyBorder="1"/>
    <xf numFmtId="0" fontId="1" fillId="4" borderId="7" xfId="0" applyFont="1" applyFill="1" applyBorder="1"/>
    <xf numFmtId="0" fontId="1" fillId="4" borderId="2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0" fillId="4" borderId="0" xfId="0" applyFill="1"/>
    <xf numFmtId="0" fontId="3" fillId="4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EEED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19</xdr:row>
      <xdr:rowOff>28575</xdr:rowOff>
    </xdr:from>
    <xdr:to>
      <xdr:col>27</xdr:col>
      <xdr:colOff>123825</xdr:colOff>
      <xdr:row>26</xdr:row>
      <xdr:rowOff>28575</xdr:rowOff>
    </xdr:to>
    <xdr:sp macro="" textlink="">
      <xdr:nvSpPr>
        <xdr:cNvPr id="2" name="Загнутый угол 1"/>
        <xdr:cNvSpPr/>
      </xdr:nvSpPr>
      <xdr:spPr>
        <a:xfrm>
          <a:off x="3790950" y="4914900"/>
          <a:ext cx="3019425" cy="1800225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600"/>
            <a:t>Разгадайте кроссворд по теме "Сортировка данных в таблице. Подготовка таблицы к печати"</a:t>
          </a:r>
        </a:p>
      </xdr:txBody>
    </xdr:sp>
    <xdr:clientData/>
  </xdr:twoCellAnchor>
  <xdr:twoCellAnchor editAs="oneCell">
    <xdr:from>
      <xdr:col>1</xdr:col>
      <xdr:colOff>171450</xdr:colOff>
      <xdr:row>20</xdr:row>
      <xdr:rowOff>43464</xdr:rowOff>
    </xdr:from>
    <xdr:to>
      <xdr:col>9</xdr:col>
      <xdr:colOff>219075</xdr:colOff>
      <xdr:row>26</xdr:row>
      <xdr:rowOff>76200</xdr:rowOff>
    </xdr:to>
    <xdr:pic>
      <xdr:nvPicPr>
        <xdr:cNvPr id="3" name="Рисунок 2" descr="1 (1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5186964"/>
          <a:ext cx="2028825" cy="1575786"/>
        </a:xfrm>
        <a:prstGeom prst="rect">
          <a:avLst/>
        </a:prstGeom>
      </xdr:spPr>
    </xdr:pic>
    <xdr:clientData/>
  </xdr:twoCellAnchor>
  <xdr:twoCellAnchor editAs="oneCell">
    <xdr:from>
      <xdr:col>30</xdr:col>
      <xdr:colOff>180974</xdr:colOff>
      <xdr:row>18</xdr:row>
      <xdr:rowOff>245745</xdr:rowOff>
    </xdr:from>
    <xdr:to>
      <xdr:col>42</xdr:col>
      <xdr:colOff>19049</xdr:colOff>
      <xdr:row>26</xdr:row>
      <xdr:rowOff>248920</xdr:rowOff>
    </xdr:to>
    <xdr:pic>
      <xdr:nvPicPr>
        <xdr:cNvPr id="4" name="Рисунок 3" descr="Exce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10474" y="4874895"/>
          <a:ext cx="2809875" cy="206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4</xdr:row>
      <xdr:rowOff>142875</xdr:rowOff>
    </xdr:from>
    <xdr:to>
      <xdr:col>14</xdr:col>
      <xdr:colOff>285750</xdr:colOff>
      <xdr:row>6</xdr:row>
      <xdr:rowOff>19050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3450" y="1104900"/>
          <a:ext cx="342900" cy="3524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266700</xdr:colOff>
      <xdr:row>9</xdr:row>
      <xdr:rowOff>19050</xdr:rowOff>
    </xdr:from>
    <xdr:to>
      <xdr:col>12</xdr:col>
      <xdr:colOff>314325</xdr:colOff>
      <xdr:row>10</xdr:row>
      <xdr:rowOff>190500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52800" y="1933575"/>
          <a:ext cx="390525" cy="4191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6</xdr:row>
      <xdr:rowOff>19050</xdr:rowOff>
    </xdr:from>
    <xdr:to>
      <xdr:col>10</xdr:col>
      <xdr:colOff>314325</xdr:colOff>
      <xdr:row>7</xdr:row>
      <xdr:rowOff>228600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1457325"/>
          <a:ext cx="361950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7</xdr:row>
      <xdr:rowOff>142875</xdr:rowOff>
    </xdr:from>
    <xdr:to>
      <xdr:col>1</xdr:col>
      <xdr:colOff>285750</xdr:colOff>
      <xdr:row>9</xdr:row>
      <xdr:rowOff>66675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1450" y="1581150"/>
          <a:ext cx="457200" cy="400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6</xdr:row>
      <xdr:rowOff>19050</xdr:rowOff>
    </xdr:from>
    <xdr:to>
      <xdr:col>6</xdr:col>
      <xdr:colOff>323850</xdr:colOff>
      <xdr:row>7</xdr:row>
      <xdr:rowOff>161925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85975" y="1219200"/>
          <a:ext cx="295275" cy="381000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126555</xdr:colOff>
      <xdr:row>0</xdr:row>
      <xdr:rowOff>0</xdr:rowOff>
    </xdr:from>
    <xdr:ext cx="6714146" cy="655885"/>
    <xdr:sp macro="" textlink="">
      <xdr:nvSpPr>
        <xdr:cNvPr id="7" name="Прямоугольник 6"/>
        <xdr:cNvSpPr/>
      </xdr:nvSpPr>
      <xdr:spPr>
        <a:xfrm>
          <a:off x="469455" y="0"/>
          <a:ext cx="6714146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3600" b="1" cap="none" spc="0">
              <a:ln w="17780" cmpd="sng">
                <a:solidFill>
                  <a:schemeClr val="accent1">
                    <a:tint val="3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63000"/>
                      <a:sat val="105000"/>
                    </a:schemeClr>
                  </a:gs>
                  <a:gs pos="90000">
                    <a:schemeClr val="accent1">
                      <a:shade val="50000"/>
                      <a:satMod val="100000"/>
                    </a:schemeClr>
                  </a:gs>
                </a:gsLst>
                <a:lin ang="5400000"/>
              </a:gradFill>
              <a:effectLst>
                <a:outerShdw blurRad="55000" dist="50800" dir="5400000" algn="tl">
                  <a:srgbClr val="000000">
                    <a:alpha val="33000"/>
                  </a:srgbClr>
                </a:outerShdw>
              </a:effectLst>
            </a:rPr>
            <a:t>Подготовка</a:t>
          </a:r>
          <a:r>
            <a:rPr lang="ru-RU" sz="3600" b="1" cap="none" spc="0" baseline="0">
              <a:ln w="17780" cmpd="sng">
                <a:solidFill>
                  <a:schemeClr val="accent1">
                    <a:tint val="3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63000"/>
                      <a:sat val="105000"/>
                    </a:schemeClr>
                  </a:gs>
                  <a:gs pos="90000">
                    <a:schemeClr val="accent1">
                      <a:shade val="50000"/>
                      <a:satMod val="100000"/>
                    </a:schemeClr>
                  </a:gs>
                </a:gsLst>
                <a:lin ang="5400000"/>
              </a:gradFill>
              <a:effectLst>
                <a:outerShdw blurRad="55000" dist="50800" dir="5400000" algn="tl">
                  <a:srgbClr val="000000">
                    <a:alpha val="33000"/>
                  </a:srgbClr>
                </a:outerShdw>
              </a:effectLst>
            </a:rPr>
            <a:t> документа к печати</a:t>
          </a:r>
          <a:endParaRPr lang="ru-RU" sz="3600" b="1" cap="none" spc="0">
            <a:ln w="17780" cmpd="sng">
              <a:solidFill>
                <a:schemeClr val="accent1">
                  <a:tint val="3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63000"/>
                    <a:sat val="105000"/>
                  </a:schemeClr>
                </a:gs>
                <a:gs pos="90000">
                  <a:schemeClr val="accent1">
                    <a:shade val="50000"/>
                    <a:satMod val="100000"/>
                  </a:schemeClr>
                </a:gs>
              </a:gsLst>
              <a:lin ang="5400000"/>
            </a:gradFill>
            <a:effectLst>
              <a:outerShdw blurRad="55000" dist="50800" dir="5400000" algn="tl">
                <a:srgbClr val="000000">
                  <a:alpha val="3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08"/>
  <sheetViews>
    <sheetView tabSelected="1" workbookViewId="0"/>
  </sheetViews>
  <sheetFormatPr defaultColWidth="3.7109375" defaultRowHeight="20.25" customHeight="1"/>
  <sheetData>
    <row r="1" spans="1:53" ht="20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ht="20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ht="20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5"/>
      <c r="N3" s="15"/>
      <c r="O3" s="15"/>
      <c r="P3" s="15"/>
      <c r="Q3" s="15"/>
      <c r="R3" s="15"/>
      <c r="S3" s="15"/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ht="20.25" customHeight="1">
      <c r="A4" s="16"/>
      <c r="B4" s="16"/>
      <c r="C4" s="16"/>
      <c r="D4" s="16"/>
      <c r="E4" s="17"/>
      <c r="F4" s="17"/>
      <c r="G4" s="17"/>
      <c r="H4" s="17"/>
      <c r="I4" s="18"/>
      <c r="J4" s="18"/>
      <c r="K4" s="16"/>
      <c r="L4" s="16"/>
      <c r="M4" s="15"/>
      <c r="N4" s="15"/>
      <c r="O4" s="15"/>
      <c r="P4" s="18"/>
      <c r="Q4" s="15"/>
      <c r="R4" s="15"/>
      <c r="S4" s="15"/>
      <c r="T4" s="15"/>
      <c r="U4" s="16"/>
      <c r="V4" s="16"/>
      <c r="W4" s="16"/>
      <c r="X4" s="16"/>
      <c r="Y4" s="18" t="str">
        <f>IF(E4="ч","+"," ")</f>
        <v xml:space="preserve"> </v>
      </c>
      <c r="Z4" s="18" t="str">
        <f>IF(F4="и","+"," ")</f>
        <v xml:space="preserve"> </v>
      </c>
      <c r="AA4" s="18" t="str">
        <f>IF(G4="с","+"," ")</f>
        <v xml:space="preserve"> </v>
      </c>
      <c r="AB4" s="18" t="str">
        <f>IF(H4="л","+"," ")</f>
        <v xml:space="preserve"> </v>
      </c>
      <c r="AC4" s="18" t="str">
        <f>IF(I4="а","+"," ")</f>
        <v xml:space="preserve"> </v>
      </c>
      <c r="AD4" s="18" t="str">
        <f>IF(J4="м","+"," ")</f>
        <v xml:space="preserve"> </v>
      </c>
      <c r="AE4" s="16"/>
      <c r="AF4" s="16"/>
      <c r="AG4" s="15"/>
      <c r="AH4" s="15"/>
      <c r="AI4" s="15"/>
      <c r="AJ4" s="17" t="str">
        <f>IF(P4="о","+"," ")</f>
        <v xml:space="preserve"> </v>
      </c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ht="20.25" customHeight="1">
      <c r="A5" s="16"/>
      <c r="B5" s="16"/>
      <c r="C5" s="18"/>
      <c r="D5" s="18"/>
      <c r="E5" s="18"/>
      <c r="F5" s="17"/>
      <c r="G5" s="17"/>
      <c r="H5" s="17"/>
      <c r="I5" s="16"/>
      <c r="J5" s="16"/>
      <c r="K5" s="16"/>
      <c r="L5" s="16"/>
      <c r="M5" s="15"/>
      <c r="N5" s="15"/>
      <c r="O5" s="15"/>
      <c r="P5" s="18"/>
      <c r="Q5" s="15"/>
      <c r="R5" s="15"/>
      <c r="S5" s="15"/>
      <c r="T5" s="15"/>
      <c r="U5" s="16"/>
      <c r="V5" s="16"/>
      <c r="W5" s="18" t="str">
        <f>IF(C5="к","+"," ")</f>
        <v xml:space="preserve"> </v>
      </c>
      <c r="X5" s="18" t="str">
        <f>IF(D5="н","+"," ")</f>
        <v xml:space="preserve"> </v>
      </c>
      <c r="Y5" s="18" t="str">
        <f>IF(E5="и","+"," ")</f>
        <v xml:space="preserve"> </v>
      </c>
      <c r="Z5" s="18" t="str">
        <f>IF(F5="г","+"," ")</f>
        <v xml:space="preserve"> </v>
      </c>
      <c r="AA5" s="18" t="str">
        <f>IF(G5="о","+"," ")</f>
        <v xml:space="preserve"> </v>
      </c>
      <c r="AB5" s="18" t="str">
        <f>IF(H5="й","+"," ")</f>
        <v xml:space="preserve"> </v>
      </c>
      <c r="AC5" s="16"/>
      <c r="AD5" s="16"/>
      <c r="AE5" s="16"/>
      <c r="AF5" s="16"/>
      <c r="AG5" s="15"/>
      <c r="AH5" s="15"/>
      <c r="AI5" s="15"/>
      <c r="AJ5" s="17" t="str">
        <f>IF(P5="б","+"," ")</f>
        <v xml:space="preserve"> </v>
      </c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1:53" ht="20.25" customHeight="1">
      <c r="A6" s="16"/>
      <c r="B6" s="16"/>
      <c r="C6" s="16"/>
      <c r="D6" s="16"/>
      <c r="E6" s="16"/>
      <c r="F6" s="18"/>
      <c r="G6" s="18"/>
      <c r="H6" s="18"/>
      <c r="I6" s="18"/>
      <c r="J6" s="18"/>
      <c r="K6" s="18"/>
      <c r="L6" s="18"/>
      <c r="M6" s="18"/>
      <c r="N6" s="18"/>
      <c r="O6" s="19"/>
      <c r="P6" s="18"/>
      <c r="Q6" s="20"/>
      <c r="R6" s="18"/>
      <c r="S6" s="18"/>
      <c r="T6" s="18"/>
      <c r="U6" s="16"/>
      <c r="V6" s="16"/>
      <c r="W6" s="16"/>
      <c r="X6" s="16"/>
      <c r="Y6" s="16"/>
      <c r="Z6" s="21" t="str">
        <f>IF(F6="п","+"," ")</f>
        <v xml:space="preserve"> </v>
      </c>
      <c r="AA6" s="21" t="str">
        <f>IF(G6="р","+"," ")</f>
        <v xml:space="preserve"> </v>
      </c>
      <c r="AB6" s="21" t="str">
        <f>IF(H6="е","+"," ")</f>
        <v xml:space="preserve"> </v>
      </c>
      <c r="AC6" s="17" t="str">
        <f>IF(I6="д","+"," ")</f>
        <v xml:space="preserve"> </v>
      </c>
      <c r="AD6" s="17" t="str">
        <f>IF(J6="в","+"," ")</f>
        <v xml:space="preserve"> </v>
      </c>
      <c r="AE6" s="17" t="str">
        <f>IF(K6="а","+"," ")</f>
        <v xml:space="preserve"> </v>
      </c>
      <c r="AF6" s="17" t="str">
        <f>IF(L6="р","+"," ")</f>
        <v xml:space="preserve"> </v>
      </c>
      <c r="AG6" s="18" t="str">
        <f>IF(M6="и","+"," ")</f>
        <v xml:space="preserve"> </v>
      </c>
      <c r="AH6" s="18" t="str">
        <f>IF(N6="т","+"," ")</f>
        <v xml:space="preserve"> </v>
      </c>
      <c r="AI6" s="18" t="str">
        <f>IF(O6="е","+"," ")</f>
        <v xml:space="preserve"> </v>
      </c>
      <c r="AJ6" s="18" t="str">
        <f>IF(P6="л","+"," ")</f>
        <v xml:space="preserve"> </v>
      </c>
      <c r="AK6" s="18" t="str">
        <f>IF(Q6="ь","+"," ")</f>
        <v xml:space="preserve"> </v>
      </c>
      <c r="AL6" s="18" t="str">
        <f>IF(R6="н","+"," ")</f>
        <v xml:space="preserve"> </v>
      </c>
      <c r="AM6" s="18" t="str">
        <f>IF(S6="ы","+"," ")</f>
        <v xml:space="preserve"> </v>
      </c>
      <c r="AN6" s="18" t="str">
        <f>IF(T6="й","+"," ")</f>
        <v xml:space="preserve"> </v>
      </c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ht="20.25" customHeight="1">
      <c r="A7" s="16"/>
      <c r="B7" s="16"/>
      <c r="C7" s="16"/>
      <c r="D7" s="16"/>
      <c r="E7" s="16"/>
      <c r="F7" s="22"/>
      <c r="G7" s="22"/>
      <c r="H7" s="22"/>
      <c r="I7" s="22"/>
      <c r="J7" s="22"/>
      <c r="K7" s="22"/>
      <c r="L7" s="22"/>
      <c r="M7" s="15"/>
      <c r="N7" s="15"/>
      <c r="O7" s="15"/>
      <c r="P7" s="18"/>
      <c r="Q7" s="15"/>
      <c r="R7" s="15"/>
      <c r="S7" s="15"/>
      <c r="T7" s="15"/>
      <c r="U7" s="16"/>
      <c r="V7" s="16"/>
      <c r="W7" s="16"/>
      <c r="X7" s="16"/>
      <c r="Y7" s="16"/>
      <c r="Z7" s="18" t="str">
        <f>IF(F7="с","+"," ")</f>
        <v xml:space="preserve"> </v>
      </c>
      <c r="AA7" s="18" t="str">
        <f>IF(G7="т","+"," ")</f>
        <v xml:space="preserve"> </v>
      </c>
      <c r="AB7" s="18" t="str">
        <f>IF(H7="о","+"," ")</f>
        <v xml:space="preserve"> </v>
      </c>
      <c r="AC7" s="18" t="str">
        <f>IF(I7="л","+"," ")</f>
        <v xml:space="preserve"> </v>
      </c>
      <c r="AD7" s="18" t="str">
        <f>IF(J7="б","+"," ")</f>
        <v xml:space="preserve"> </v>
      </c>
      <c r="AE7" s="18" t="str">
        <f>IF(K7="е","+"," ")</f>
        <v xml:space="preserve"> </v>
      </c>
      <c r="AF7" s="18" t="str">
        <f>IF(L7="ц","+"," ")</f>
        <v xml:space="preserve"> </v>
      </c>
      <c r="AG7" s="15"/>
      <c r="AH7" s="15"/>
      <c r="AI7" s="15"/>
      <c r="AJ7" s="21" t="str">
        <f>IF(P7="а","+"," ")</f>
        <v xml:space="preserve"> 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ht="20.25" customHeight="1">
      <c r="A8" s="16"/>
      <c r="B8" s="16"/>
      <c r="C8" s="16"/>
      <c r="D8" s="16"/>
      <c r="E8" s="16"/>
      <c r="F8" s="16"/>
      <c r="G8" s="22"/>
      <c r="H8" s="16"/>
      <c r="I8" s="16"/>
      <c r="J8" s="16"/>
      <c r="K8" s="16"/>
      <c r="L8" s="16"/>
      <c r="M8" s="15"/>
      <c r="N8" s="15"/>
      <c r="O8" s="15"/>
      <c r="P8" s="18"/>
      <c r="Q8" s="15"/>
      <c r="R8" s="15"/>
      <c r="S8" s="15"/>
      <c r="T8" s="15"/>
      <c r="U8" s="16"/>
      <c r="V8" s="16"/>
      <c r="W8" s="16"/>
      <c r="X8" s="16"/>
      <c r="Y8" s="16"/>
      <c r="Z8" s="16"/>
      <c r="AA8" s="21" t="str">
        <f>IF(G8="и","+"," ")</f>
        <v xml:space="preserve"> </v>
      </c>
      <c r="AB8" s="16"/>
      <c r="AC8" s="16"/>
      <c r="AD8" s="16"/>
      <c r="AE8" s="16"/>
      <c r="AF8" s="16"/>
      <c r="AG8" s="15"/>
      <c r="AH8" s="15"/>
      <c r="AI8" s="15"/>
      <c r="AJ8" s="17" t="str">
        <f>IF(P8="с","+"," ")</f>
        <v xml:space="preserve"> 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3" ht="20.25" customHeight="1">
      <c r="A9" s="16"/>
      <c r="B9" s="16"/>
      <c r="C9" s="16"/>
      <c r="D9" s="16"/>
      <c r="E9" s="16"/>
      <c r="F9" s="16"/>
      <c r="G9" s="17"/>
      <c r="H9" s="16"/>
      <c r="I9" s="16"/>
      <c r="J9" s="16"/>
      <c r="K9" s="16"/>
      <c r="L9" s="16"/>
      <c r="M9" s="15"/>
      <c r="N9" s="15"/>
      <c r="O9" s="15"/>
      <c r="P9" s="18"/>
      <c r="Q9" s="15"/>
      <c r="R9" s="15"/>
      <c r="S9" s="15"/>
      <c r="T9" s="15"/>
      <c r="U9" s="16"/>
      <c r="V9" s="16"/>
      <c r="W9" s="16"/>
      <c r="X9" s="16"/>
      <c r="Y9" s="16"/>
      <c r="Z9" s="16"/>
      <c r="AA9" s="17" t="str">
        <f>IF(G9="р","+"," ")</f>
        <v xml:space="preserve"> </v>
      </c>
      <c r="AB9" s="16"/>
      <c r="AC9" s="16"/>
      <c r="AD9" s="16"/>
      <c r="AE9" s="16"/>
      <c r="AF9" s="16"/>
      <c r="AG9" s="15"/>
      <c r="AH9" s="15"/>
      <c r="AI9" s="15"/>
      <c r="AJ9" s="17" t="str">
        <f>IF(P9="т","+"," ")</f>
        <v xml:space="preserve"> 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ht="20.25" customHeight="1">
      <c r="A10" s="16"/>
      <c r="B10" s="16"/>
      <c r="C10" s="18"/>
      <c r="D10" s="18"/>
      <c r="E10" s="18"/>
      <c r="F10" s="18"/>
      <c r="G10" s="18"/>
      <c r="H10" s="18"/>
      <c r="I10" s="18"/>
      <c r="J10" s="18"/>
      <c r="K10" s="16"/>
      <c r="L10" s="16"/>
      <c r="M10" s="15"/>
      <c r="N10" s="15"/>
      <c r="O10" s="15"/>
      <c r="P10" s="18"/>
      <c r="Q10" s="15"/>
      <c r="R10" s="15"/>
      <c r="S10" s="15"/>
      <c r="T10" s="15"/>
      <c r="U10" s="16"/>
      <c r="V10" s="16"/>
      <c r="W10" s="18" t="str">
        <f t="shared" ref="W10" si="0">IF(C10="ч","+"," ")</f>
        <v xml:space="preserve"> </v>
      </c>
      <c r="X10" s="18" t="str">
        <f>IF(D10="и","+"," ")</f>
        <v xml:space="preserve"> </v>
      </c>
      <c r="Y10" s="18" t="str">
        <f>IF(E10="с","+"," ")</f>
        <v xml:space="preserve"> </v>
      </c>
      <c r="Z10" s="18" t="str">
        <f>IF(F10="л","+"," ")</f>
        <v xml:space="preserve"> </v>
      </c>
      <c r="AA10" s="18" t="str">
        <f>IF(G10="о","+"," ")</f>
        <v xml:space="preserve"> </v>
      </c>
      <c r="AB10" s="18" t="str">
        <f>IF(H10="в","+"," ")</f>
        <v xml:space="preserve"> </v>
      </c>
      <c r="AC10" s="18" t="str">
        <f>IF(I10="о","+"," ")</f>
        <v xml:space="preserve"> </v>
      </c>
      <c r="AD10" s="18" t="str">
        <f>IF(J10="м","+"," ")</f>
        <v xml:space="preserve"> </v>
      </c>
      <c r="AE10" s="16"/>
      <c r="AF10" s="16"/>
      <c r="AG10" s="15"/>
      <c r="AH10" s="15"/>
      <c r="AI10" s="15"/>
      <c r="AJ10" s="17" t="str">
        <f>IF(P10="ь","+"," ")</f>
        <v xml:space="preserve"> 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spans="1:53" ht="20.25" customHeight="1">
      <c r="A11" s="16"/>
      <c r="B11" s="16"/>
      <c r="C11" s="16"/>
      <c r="D11" s="16"/>
      <c r="E11" s="16"/>
      <c r="F11" s="16"/>
      <c r="G11" s="21"/>
      <c r="H11" s="16"/>
      <c r="I11" s="16"/>
      <c r="J11" s="16"/>
      <c r="K11" s="16"/>
      <c r="L11" s="16"/>
      <c r="M11" s="15"/>
      <c r="N11" s="15"/>
      <c r="O11" s="15"/>
      <c r="P11" s="23"/>
      <c r="Q11" s="15"/>
      <c r="R11" s="15"/>
      <c r="S11" s="15"/>
      <c r="T11" s="15"/>
      <c r="U11" s="16"/>
      <c r="V11" s="16"/>
      <c r="W11" s="16"/>
      <c r="X11" s="16"/>
      <c r="Y11" s="16"/>
      <c r="Z11" s="16"/>
      <c r="AA11" s="21" t="str">
        <f>IF(G11="в","+"," ")</f>
        <v xml:space="preserve"> </v>
      </c>
      <c r="AB11" s="16"/>
      <c r="AC11" s="16"/>
      <c r="AD11" s="16"/>
      <c r="AE11" s="16"/>
      <c r="AF11" s="16"/>
      <c r="AG11" s="15"/>
      <c r="AH11" s="15"/>
      <c r="AI11" s="15"/>
      <c r="AJ11" s="24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:53" ht="20.25" customHeight="1">
      <c r="A12" s="16"/>
      <c r="B12" s="16"/>
      <c r="C12" s="16"/>
      <c r="D12" s="16"/>
      <c r="E12" s="18"/>
      <c r="F12" s="18"/>
      <c r="G12" s="18"/>
      <c r="H12" s="18"/>
      <c r="I12" s="18"/>
      <c r="J12" s="18"/>
      <c r="K12" s="18"/>
      <c r="L12" s="16"/>
      <c r="M12" s="15"/>
      <c r="N12" s="15"/>
      <c r="O12" s="15"/>
      <c r="P12" s="18"/>
      <c r="Q12" s="15"/>
      <c r="R12" s="15"/>
      <c r="S12" s="15"/>
      <c r="T12" s="15"/>
      <c r="U12" s="16"/>
      <c r="V12" s="16"/>
      <c r="W12" s="16"/>
      <c r="X12" s="16"/>
      <c r="Y12" s="18" t="str">
        <f>IF(E12="з","+"," ")</f>
        <v xml:space="preserve"> </v>
      </c>
      <c r="Z12" s="17" t="str">
        <f>IF(F12="а","+"," ")</f>
        <v xml:space="preserve"> </v>
      </c>
      <c r="AA12" s="17" t="str">
        <f>IF(G12="к","+"," ")</f>
        <v xml:space="preserve"> </v>
      </c>
      <c r="AB12" s="17" t="str">
        <f>IF(H12="р","+"," ")</f>
        <v xml:space="preserve"> </v>
      </c>
      <c r="AC12" s="17" t="str">
        <f>IF(I12="ы","+"," ")</f>
        <v xml:space="preserve"> </v>
      </c>
      <c r="AD12" s="17" t="str">
        <f>IF(J12="т","+"," ")</f>
        <v xml:space="preserve"> </v>
      </c>
      <c r="AE12" s="17" t="str">
        <f>IF(K12="ь","+"," ")</f>
        <v xml:space="preserve"> </v>
      </c>
      <c r="AF12" s="16"/>
      <c r="AG12" s="15"/>
      <c r="AH12" s="15"/>
      <c r="AI12" s="15"/>
      <c r="AJ12" s="17" t="str">
        <f>IF(P12="п","+"," ")</f>
        <v xml:space="preserve"> 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1:53" ht="20.25" customHeight="1">
      <c r="A13" s="16"/>
      <c r="B13" s="16"/>
      <c r="C13" s="16"/>
      <c r="D13" s="16"/>
      <c r="E13" s="16"/>
      <c r="F13" s="22"/>
      <c r="G13" s="22"/>
      <c r="H13" s="22"/>
      <c r="I13" s="22"/>
      <c r="J13" s="22"/>
      <c r="K13" s="22"/>
      <c r="L13" s="18"/>
      <c r="M13" s="15"/>
      <c r="N13" s="15"/>
      <c r="O13" s="15"/>
      <c r="P13" s="18"/>
      <c r="Q13" s="15"/>
      <c r="R13" s="15"/>
      <c r="S13" s="15"/>
      <c r="T13" s="15"/>
      <c r="U13" s="16"/>
      <c r="V13" s="16"/>
      <c r="W13" s="16"/>
      <c r="X13" s="16"/>
      <c r="Y13" s="16"/>
      <c r="Z13" s="18" t="str">
        <f>IF(F13="т","+"," ")</f>
        <v xml:space="preserve"> </v>
      </c>
      <c r="AA13" s="18" t="str">
        <f>IF(G13="а","+"," ")</f>
        <v xml:space="preserve"> </v>
      </c>
      <c r="AB13" s="18" t="str">
        <f>IF(H13="б","+"," ")</f>
        <v xml:space="preserve"> </v>
      </c>
      <c r="AC13" s="18" t="str">
        <f>IF(I13="л","+"," ")</f>
        <v xml:space="preserve"> </v>
      </c>
      <c r="AD13" s="18" t="str">
        <f>IF(J13="и","+"," ")</f>
        <v xml:space="preserve"> </v>
      </c>
      <c r="AE13" s="18" t="str">
        <f>IF(K13="ц","+"," ")</f>
        <v xml:space="preserve"> </v>
      </c>
      <c r="AF13" s="18" t="str">
        <f>IF(L13="у","+"," ")</f>
        <v xml:space="preserve"> </v>
      </c>
      <c r="AG13" s="15"/>
      <c r="AH13" s="15"/>
      <c r="AI13" s="15"/>
      <c r="AJ13" s="17" t="str">
        <f>IF(P13="е","+"," ")</f>
        <v xml:space="preserve"> 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spans="1:53" ht="20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8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7" t="str">
        <f t="shared" ref="AJ14" si="1">IF(P14="ч","+"," ")</f>
        <v xml:space="preserve"> 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20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8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7" t="str">
        <f>IF(P15="а","+"," ")</f>
        <v xml:space="preserve"> 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53" ht="20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8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7" t="str">
        <f>IF(P16="т","+"," ")</f>
        <v xml:space="preserve"> 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53" ht="20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8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8" t="str">
        <f>IF(P17="и","+"," ")</f>
        <v xml:space="preserve"> 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53" ht="20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3" ht="20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spans="1:53" ht="20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53" ht="20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53" ht="20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</row>
    <row r="23" spans="1:53" ht="20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</row>
    <row r="24" spans="1:53" ht="20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ht="20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</row>
    <row r="26" spans="1:53" ht="20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</row>
    <row r="27" spans="1:53" ht="20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ht="20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ht="20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ht="20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ht="20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ht="20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3" ht="20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1:53" ht="20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</row>
    <row r="35" spans="1:53" ht="20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</row>
    <row r="36" spans="1:53" ht="20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</row>
    <row r="37" spans="1:53" ht="20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</row>
    <row r="38" spans="1:53" ht="20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39" spans="1:53" ht="20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</row>
    <row r="40" spans="1:53" ht="20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1:53" ht="20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53" ht="20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</row>
    <row r="43" spans="1:53" ht="20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</row>
    <row r="44" spans="1:53" ht="20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</row>
    <row r="45" spans="1:53" ht="20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</row>
    <row r="46" spans="1:53" ht="20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1:53" ht="20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1:53" ht="20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1:53" ht="20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1:53" ht="20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1:53" ht="20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1:53" ht="20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</row>
    <row r="53" spans="1:53" ht="20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</row>
    <row r="54" spans="1:53" ht="20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</row>
    <row r="55" spans="1:53" ht="20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</row>
    <row r="56" spans="1:53" ht="20.2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</row>
    <row r="57" spans="1:53" ht="20.2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</row>
    <row r="58" spans="1:53" ht="20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</row>
    <row r="59" spans="1:53" ht="20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</row>
    <row r="60" spans="1:53" ht="20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</row>
    <row r="61" spans="1:53" ht="20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</row>
    <row r="62" spans="1:53" ht="20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</row>
    <row r="63" spans="1:53" ht="20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</row>
    <row r="64" spans="1:53" ht="20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</row>
    <row r="65" spans="1:53" ht="20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</row>
    <row r="66" spans="1:53" ht="20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</row>
    <row r="67" spans="1:53" ht="20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</row>
    <row r="68" spans="1:53" ht="20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</row>
    <row r="69" spans="1:53" ht="20.2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</row>
    <row r="70" spans="1:53" ht="20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</row>
    <row r="71" spans="1:53" ht="20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</row>
    <row r="72" spans="1:53" ht="20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1:53" ht="20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1:53" ht="20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</row>
    <row r="75" spans="1:53" ht="20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53" ht="20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</row>
    <row r="77" spans="1:53" ht="20.2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</row>
    <row r="78" spans="1:53" ht="20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</row>
    <row r="79" spans="1:53" ht="20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1:53" ht="20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</row>
    <row r="81" spans="1:53" ht="20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spans="1:53" ht="20.2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</row>
    <row r="83" spans="1:53" ht="20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</row>
    <row r="84" spans="1:53" ht="20.2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</row>
    <row r="85" spans="1:53" ht="20.2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</row>
    <row r="86" spans="1:53" ht="20.2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</row>
    <row r="87" spans="1:53" ht="20.2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</row>
    <row r="88" spans="1:53" ht="20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</row>
    <row r="89" spans="1:53" ht="20.2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</row>
    <row r="90" spans="1:53" ht="20.2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</row>
    <row r="91" spans="1:53" ht="20.2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</row>
    <row r="92" spans="1:53" ht="20.2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</row>
    <row r="93" spans="1:53" ht="20.2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</row>
    <row r="94" spans="1:53" ht="20.2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</row>
    <row r="95" spans="1:53" ht="20.2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</row>
    <row r="96" spans="1:53" ht="20.2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</row>
    <row r="97" spans="1:53" ht="20.2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</row>
    <row r="98" spans="1:53" ht="20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</row>
    <row r="99" spans="1:53" ht="20.2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</row>
    <row r="100" spans="1:53" ht="20.2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</row>
    <row r="101" spans="1:53" ht="20.2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</row>
    <row r="102" spans="1:53" ht="20.2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</row>
    <row r="103" spans="1:53" ht="20.2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</row>
    <row r="104" spans="1:53" ht="20.2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</row>
    <row r="105" spans="1:53" ht="20.2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</row>
    <row r="106" spans="1:53" ht="20.2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</row>
    <row r="107" spans="1:53" ht="20.2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</row>
    <row r="108" spans="1:53" ht="20.2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</row>
    <row r="109" spans="1:53" ht="20.2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</row>
    <row r="110" spans="1:53" ht="20.2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</row>
    <row r="111" spans="1:53" ht="20.2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</row>
    <row r="112" spans="1:53" ht="20.2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</row>
    <row r="113" spans="1:53" ht="20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</row>
    <row r="114" spans="1:53" ht="20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</row>
    <row r="115" spans="1:53" ht="20.2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</row>
    <row r="116" spans="1:53" ht="20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</row>
    <row r="117" spans="1:53" ht="20.2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</row>
    <row r="118" spans="1:53" ht="20.2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</row>
    <row r="119" spans="1:53" ht="20.2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</row>
    <row r="120" spans="1:53" ht="20.2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</row>
    <row r="121" spans="1:53" ht="20.2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</row>
    <row r="122" spans="1:53" ht="20.2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</row>
    <row r="123" spans="1:53" ht="20.2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</row>
    <row r="124" spans="1:53" ht="20.2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</row>
    <row r="125" spans="1:53" ht="20.2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</row>
    <row r="126" spans="1:53" ht="20.2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</row>
    <row r="127" spans="1:53" ht="20.2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</row>
    <row r="128" spans="1:53" ht="20.2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</row>
    <row r="129" spans="1:53" ht="20.2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</row>
    <row r="130" spans="1:53" ht="20.2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</row>
    <row r="131" spans="1:53" ht="20.2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</row>
    <row r="132" spans="1:53" ht="20.2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</row>
    <row r="133" spans="1:53" ht="20.2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</row>
    <row r="134" spans="1:53" ht="20.2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</row>
    <row r="135" spans="1:53" ht="20.2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</row>
    <row r="136" spans="1:53" ht="20.2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</row>
    <row r="137" spans="1:53" ht="20.2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</row>
    <row r="138" spans="1:53" ht="20.2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</row>
    <row r="139" spans="1:53" ht="20.2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</row>
    <row r="140" spans="1:53" ht="20.2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</row>
    <row r="141" spans="1:53" ht="20.2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</row>
    <row r="142" spans="1:53" ht="20.2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</row>
    <row r="143" spans="1:53" ht="20.2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</row>
    <row r="144" spans="1:53" ht="20.2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</row>
    <row r="145" spans="1:53" ht="20.2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</row>
    <row r="146" spans="1:53" ht="20.2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</row>
    <row r="147" spans="1:53" ht="20.2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</row>
    <row r="148" spans="1:53" ht="20.2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</row>
    <row r="149" spans="1:53" ht="20.2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</row>
    <row r="150" spans="1:53" ht="20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</row>
    <row r="151" spans="1:53" ht="20.2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</row>
    <row r="152" spans="1:53" ht="20.2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</row>
    <row r="153" spans="1:53" ht="20.2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</row>
    <row r="154" spans="1:53" ht="20.2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</row>
    <row r="155" spans="1:53" ht="20.2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</row>
    <row r="156" spans="1:53" ht="20.2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</row>
    <row r="157" spans="1:53" ht="20.2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</row>
    <row r="158" spans="1:53" ht="20.2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</row>
    <row r="159" spans="1:53" ht="20.2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</row>
    <row r="160" spans="1:53" ht="20.2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</row>
    <row r="161" spans="1:53" ht="20.2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</row>
    <row r="162" spans="1:53" ht="20.2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</row>
    <row r="163" spans="1:53" ht="20.2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</row>
    <row r="164" spans="1:53" ht="20.2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</row>
    <row r="165" spans="1:53" ht="20.2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</row>
    <row r="166" spans="1:53" ht="20.2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</row>
    <row r="167" spans="1:53" ht="20.2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</row>
    <row r="168" spans="1:53" ht="20.2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</row>
    <row r="169" spans="1:53" ht="20.2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</row>
    <row r="170" spans="1:53" ht="20.2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</row>
    <row r="171" spans="1:53" ht="20.2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</row>
    <row r="172" spans="1:53" ht="20.2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</row>
    <row r="173" spans="1:53" ht="20.2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</row>
    <row r="174" spans="1:53" ht="20.2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</row>
    <row r="175" spans="1:53" ht="20.2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</row>
    <row r="176" spans="1:53" ht="20.2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</row>
    <row r="177" spans="1:53" ht="20.2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</row>
    <row r="178" spans="1:53" ht="20.2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</row>
    <row r="179" spans="1:53" ht="20.2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</row>
    <row r="180" spans="1:53" ht="20.2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</row>
    <row r="181" spans="1:53" ht="20.2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</row>
    <row r="182" spans="1:53" ht="20.2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</row>
    <row r="183" spans="1:53" ht="20.2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</row>
    <row r="184" spans="1:53" ht="20.2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</row>
    <row r="185" spans="1:53" ht="20.2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</row>
    <row r="186" spans="1:53" ht="20.2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</row>
    <row r="187" spans="1:53" ht="20.2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</row>
    <row r="188" spans="1:53" ht="20.2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</row>
    <row r="189" spans="1:53" ht="20.2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</row>
    <row r="190" spans="1:53" ht="20.2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</row>
    <row r="191" spans="1:53" ht="20.2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</row>
    <row r="192" spans="1:53" ht="20.2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</row>
    <row r="193" spans="1:53" ht="20.2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</row>
    <row r="194" spans="1:53" ht="20.2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</row>
    <row r="195" spans="1:53" ht="20.2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</row>
    <row r="196" spans="1:53" ht="20.2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</row>
    <row r="197" spans="1:53" ht="20.2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</row>
    <row r="198" spans="1:53" ht="20.2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</row>
    <row r="199" spans="1:53" ht="20.2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</row>
    <row r="200" spans="1:53" ht="20.2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</row>
    <row r="201" spans="1:53" ht="20.2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</row>
    <row r="202" spans="1:53" ht="20.2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</row>
    <row r="203" spans="1:53" ht="20.2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</row>
    <row r="204" spans="1:53" ht="20.2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</row>
    <row r="205" spans="1:53" ht="20.2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</row>
    <row r="206" spans="1:53" ht="20.2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</row>
    <row r="207" spans="1:53" ht="20.2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</row>
    <row r="208" spans="1:53" ht="20.2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AI24"/>
  <sheetViews>
    <sheetView workbookViewId="0"/>
  </sheetViews>
  <sheetFormatPr defaultColWidth="5.140625" defaultRowHeight="18.75"/>
  <cols>
    <col min="1" max="16384" width="5.140625" style="1"/>
  </cols>
  <sheetData>
    <row r="3" spans="3:35" ht="19.5" thickBot="1"/>
    <row r="4" spans="3:35">
      <c r="S4" s="8"/>
    </row>
    <row r="5" spans="3:35">
      <c r="S5" s="9"/>
    </row>
    <row r="6" spans="3:35">
      <c r="P6" s="4"/>
      <c r="Q6" s="4"/>
      <c r="R6" s="5"/>
      <c r="S6" s="6"/>
      <c r="T6" s="7"/>
      <c r="U6" s="4"/>
    </row>
    <row r="7" spans="3:35">
      <c r="S7" s="10"/>
    </row>
    <row r="8" spans="3:35">
      <c r="L8" s="12"/>
      <c r="M8" s="12"/>
      <c r="N8" s="12"/>
      <c r="O8" s="12"/>
      <c r="P8" s="12"/>
      <c r="Q8" s="12"/>
      <c r="R8" s="13"/>
      <c r="S8" s="10"/>
      <c r="T8" s="14"/>
      <c r="U8" s="4"/>
      <c r="V8" s="4"/>
      <c r="W8" s="4"/>
      <c r="X8" s="4"/>
      <c r="Y8" s="4"/>
      <c r="Z8" s="4"/>
      <c r="AA8" s="3"/>
      <c r="AB8" s="4"/>
      <c r="AC8" s="4"/>
      <c r="AD8" s="4"/>
      <c r="AE8" s="4"/>
      <c r="AF8" s="4"/>
      <c r="AG8" s="4"/>
      <c r="AH8" s="4"/>
      <c r="AI8" s="4"/>
    </row>
    <row r="9" spans="3:35">
      <c r="C9" s="4"/>
      <c r="D9" s="4"/>
      <c r="E9" s="4"/>
      <c r="F9" s="5"/>
      <c r="G9" s="4"/>
      <c r="H9" s="7"/>
      <c r="I9" s="4"/>
      <c r="J9" s="4"/>
      <c r="K9" s="4"/>
      <c r="L9" s="3"/>
      <c r="M9" s="4"/>
      <c r="N9" s="12"/>
      <c r="O9" s="12"/>
      <c r="P9" s="12"/>
      <c r="Q9" s="12"/>
      <c r="R9" s="13"/>
      <c r="S9" s="10"/>
      <c r="T9" s="14"/>
    </row>
    <row r="10" spans="3:35" ht="19.5" thickBot="1">
      <c r="G10" s="4"/>
      <c r="N10" s="4"/>
      <c r="O10" s="4"/>
      <c r="P10" s="4"/>
      <c r="Q10" s="4"/>
      <c r="R10" s="5"/>
      <c r="S10" s="11"/>
      <c r="T10" s="7"/>
      <c r="U10" s="3"/>
      <c r="V10" s="4"/>
      <c r="W10" s="4"/>
      <c r="X10" s="4"/>
      <c r="Y10" s="4"/>
      <c r="Z10" s="4"/>
      <c r="AA10" s="4"/>
    </row>
    <row r="11" spans="3:35">
      <c r="G11" s="4"/>
    </row>
    <row r="12" spans="3:35">
      <c r="G12" s="4"/>
    </row>
    <row r="13" spans="3:35">
      <c r="G13" s="4"/>
    </row>
    <row r="14" spans="3:35">
      <c r="G14" s="4"/>
    </row>
    <row r="15" spans="3:35">
      <c r="G15" s="4"/>
    </row>
    <row r="17" spans="3:35">
      <c r="S17" s="2" t="str">
        <f>IF(S4="т","+","  ")</f>
        <v xml:space="preserve">  </v>
      </c>
    </row>
    <row r="18" spans="3:35">
      <c r="S18" s="2" t="str">
        <f>IF(S5="а","+","  ")</f>
        <v xml:space="preserve">  </v>
      </c>
    </row>
    <row r="19" spans="3:35">
      <c r="P19" s="2" t="str">
        <f>IF(P6="п","+","  ")</f>
        <v xml:space="preserve">  </v>
      </c>
      <c r="Q19" s="2" t="str">
        <f>IF(Q6="е","+","  ")</f>
        <v xml:space="preserve">  </v>
      </c>
      <c r="R19" s="2" t="str">
        <f>IF(R6="ч","+","  ")</f>
        <v xml:space="preserve">  </v>
      </c>
      <c r="S19" s="2" t="str">
        <f>IF(S6="б","+","  ")</f>
        <v xml:space="preserve">  </v>
      </c>
      <c r="T19" s="2" t="str">
        <f>IF(T6="т","+","  ")</f>
        <v xml:space="preserve">  </v>
      </c>
      <c r="U19" s="2" t="str">
        <f>IF(U6="ь","+","  ")</f>
        <v xml:space="preserve">  </v>
      </c>
    </row>
    <row r="20" spans="3:35">
      <c r="S20" s="2" t="str">
        <f>IF(S7="л","+","  ")</f>
        <v xml:space="preserve">  </v>
      </c>
    </row>
    <row r="21" spans="3:35">
      <c r="L21" s="2" t="str">
        <f>IF(L8="п","+","  ")</f>
        <v xml:space="preserve">  </v>
      </c>
      <c r="M21" s="2" t="str">
        <f>IF(M8="р","+","  ")</f>
        <v xml:space="preserve">  </v>
      </c>
      <c r="N21" s="2" t="str">
        <f>IF(N8="е","+","  ")</f>
        <v xml:space="preserve">  </v>
      </c>
      <c r="O21" s="2" t="str">
        <f>IF(O8="д","+","  ")</f>
        <v xml:space="preserve">  </v>
      </c>
      <c r="P21" s="2" t="str">
        <f>IF(P8="в","+","  ")</f>
        <v xml:space="preserve">  </v>
      </c>
      <c r="Q21" s="2" t="str">
        <f>IF(Q8="а","+","  ")</f>
        <v xml:space="preserve">  </v>
      </c>
      <c r="R21" s="2" t="str">
        <f>IF(R8="р","+","  ")</f>
        <v xml:space="preserve">  </v>
      </c>
      <c r="S21" s="2" t="str">
        <f>IF(S8="и","+","  ")</f>
        <v xml:space="preserve">  </v>
      </c>
      <c r="T21" s="2" t="str">
        <f>IF(T8="т","+","  ")</f>
        <v xml:space="preserve">  </v>
      </c>
      <c r="U21" s="2" t="str">
        <f>IF(U8="е","+","  ")</f>
        <v xml:space="preserve">  </v>
      </c>
      <c r="V21" s="2" t="str">
        <f>IF(V8="л","+","  ")</f>
        <v xml:space="preserve">  </v>
      </c>
      <c r="W21" s="2" t="str">
        <f>IF(W8="ь","+","  ")</f>
        <v xml:space="preserve">  </v>
      </c>
      <c r="X21" s="2" t="str">
        <f>IF(X8="н","+","  ")</f>
        <v xml:space="preserve">  </v>
      </c>
      <c r="Y21" s="2" t="str">
        <f>IF(Y8="ы","+","  ")</f>
        <v xml:space="preserve">  </v>
      </c>
      <c r="Z21" s="2" t="str">
        <f>IF(Z8="й","+","  ")</f>
        <v xml:space="preserve">  </v>
      </c>
      <c r="AA21" s="3"/>
      <c r="AB21" s="2" t="str">
        <f>IF(AB8="п","+","  ")</f>
        <v xml:space="preserve">  </v>
      </c>
      <c r="AC21" s="2" t="str">
        <f>IF(AC8="р","+","  ")</f>
        <v xml:space="preserve">  </v>
      </c>
      <c r="AD21" s="2" t="str">
        <f>IF(AD8="о","+","  ")</f>
        <v xml:space="preserve">  </v>
      </c>
      <c r="AE21" s="2" t="str">
        <f>IF(AE8="с","+","  ")</f>
        <v xml:space="preserve">  </v>
      </c>
      <c r="AF21" s="2" t="str">
        <f>IF(AF8="м","+","  ")</f>
        <v xml:space="preserve">  </v>
      </c>
      <c r="AG21" s="2" t="str">
        <f>IF(AG8="о","+","  ")</f>
        <v xml:space="preserve">  </v>
      </c>
      <c r="AH21" s="2" t="str">
        <f>IF(AH8="т","+","  ")</f>
        <v xml:space="preserve">  </v>
      </c>
      <c r="AI21" s="2" t="str">
        <f>IF(AI8="р","+","  ")</f>
        <v xml:space="preserve">  </v>
      </c>
    </row>
    <row r="22" spans="3:35">
      <c r="C22" s="2" t="str">
        <f>IF(C9="п","+","  ")</f>
        <v xml:space="preserve">  </v>
      </c>
      <c r="D22" s="2" t="str">
        <f>IF(D9="а","+","  ")</f>
        <v xml:space="preserve">  </v>
      </c>
      <c r="E22" s="2" t="str">
        <f>IF(E9="р","+","  ")</f>
        <v xml:space="preserve">  </v>
      </c>
      <c r="F22" s="2" t="str">
        <f>IF(F9="а","+","  ")</f>
        <v xml:space="preserve">  </v>
      </c>
      <c r="G22" s="2" t="str">
        <f>IF(G9="м","+","  ")</f>
        <v xml:space="preserve">  </v>
      </c>
      <c r="H22" s="2" t="str">
        <f>IF(H9="е","+","  ")</f>
        <v xml:space="preserve">  </v>
      </c>
      <c r="I22" s="2" t="str">
        <f>IF(I9="т","+","  ")</f>
        <v xml:space="preserve">  </v>
      </c>
      <c r="J22" s="2" t="str">
        <f>IF(J9="р","+","  ")</f>
        <v xml:space="preserve">  </v>
      </c>
      <c r="K22" s="2" t="str">
        <f>IF(K9="ы","+","  ")</f>
        <v xml:space="preserve">  </v>
      </c>
      <c r="L22" s="3" t="str">
        <f>IF(L9="п","+","  ")</f>
        <v xml:space="preserve">  </v>
      </c>
      <c r="M22" s="2" t="str">
        <f>IF(M9="с","+","  ")</f>
        <v xml:space="preserve">  </v>
      </c>
      <c r="N22" s="2" t="str">
        <f>IF(N9="т","+","  ")</f>
        <v xml:space="preserve">  </v>
      </c>
      <c r="O22" s="2" t="str">
        <f>IF(O9="р","+","  ")</f>
        <v xml:space="preserve">  </v>
      </c>
      <c r="P22" s="2" t="str">
        <f>IF(P9="а","+","  ")</f>
        <v xml:space="preserve">  </v>
      </c>
      <c r="Q22" s="2" t="str">
        <f>IF(Q9="н","+","  ")</f>
        <v xml:space="preserve">  </v>
      </c>
      <c r="R22" s="2" t="str">
        <f>IF(R9="и","+","  ")</f>
        <v xml:space="preserve">  </v>
      </c>
      <c r="S22" s="2" t="str">
        <f>IF(S9="ц","+","  ")</f>
        <v xml:space="preserve">  </v>
      </c>
      <c r="T22" s="2" t="str">
        <f>IF(T9="ы","+","  ")</f>
        <v xml:space="preserve">  </v>
      </c>
    </row>
    <row r="23" spans="3:35">
      <c r="N23" s="2" t="str">
        <f>IF(N10="б","+","  ")</f>
        <v xml:space="preserve">  </v>
      </c>
      <c r="O23" s="2" t="str">
        <f>IF(O10="ы","+","  ")</f>
        <v xml:space="preserve">  </v>
      </c>
      <c r="P23" s="2" t="str">
        <f>IF(P10="с","+","  ")</f>
        <v xml:space="preserve">  </v>
      </c>
      <c r="Q23" s="2" t="str">
        <f>IF(Q10="т","+","  ")</f>
        <v xml:space="preserve">  </v>
      </c>
      <c r="R23" s="2" t="str">
        <f>IF(R10="р","+","  ")</f>
        <v xml:space="preserve">  </v>
      </c>
      <c r="S23" s="2" t="str">
        <f t="shared" ref="S23:Y24" si="0">IF(S10="а","+","  ")</f>
        <v xml:space="preserve">  </v>
      </c>
      <c r="T23" s="2" t="str">
        <f>IF(T10="я","+","  ")</f>
        <v xml:space="preserve">  </v>
      </c>
      <c r="U23" s="3" t="str">
        <f t="shared" si="0"/>
        <v xml:space="preserve">  </v>
      </c>
      <c r="V23" s="2" t="str">
        <f>IF(V10="п","+","  ")</f>
        <v xml:space="preserve">  </v>
      </c>
      <c r="W23" s="2" t="str">
        <f>IF(W10="е","+","  ")</f>
        <v xml:space="preserve">  </v>
      </c>
      <c r="X23" s="2" t="str">
        <f>IF(X10="ч","+","  ")</f>
        <v xml:space="preserve">  </v>
      </c>
      <c r="Y23" s="2" t="str">
        <f t="shared" si="0"/>
        <v xml:space="preserve">  </v>
      </c>
      <c r="Z23" s="2" t="str">
        <f>IF(Z10="т","+","  ")</f>
        <v xml:space="preserve">  </v>
      </c>
      <c r="AA23" s="2" t="str">
        <f>IF(AA10="ь","+","  ")</f>
        <v xml:space="preserve">  </v>
      </c>
    </row>
    <row r="24" spans="3:35">
      <c r="S24" s="1" t="str">
        <f t="shared" si="0"/>
        <v xml:space="preserve">  </v>
      </c>
    </row>
  </sheetData>
  <pageMargins left="0.7" right="0.7" top="0.75" bottom="0.75" header="0.3" footer="0.3"/>
  <pageSetup paperSize="9" orientation="portrait" horizontalDpi="0" verticalDpi="0" r:id="rId1"/>
  <ignoredErrors>
    <ignoredError sqref="R22 T23 E22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Кроссворд 1</vt:lpstr>
      <vt:lpstr>Кроссворд 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2012-02-17T19:30:59Z</cp:lastPrinted>
  <dcterms:created xsi:type="dcterms:W3CDTF">2012-02-17T15:49:46Z</dcterms:created>
  <dcterms:modified xsi:type="dcterms:W3CDTF">2012-02-18T12:54:00Z</dcterms:modified>
</cp:coreProperties>
</file>